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108" windowWidth="16140" windowHeight="9204" activeTab="3"/>
  </bookViews>
  <sheets>
    <sheet name="marco" sheetId="1" r:id="rId1"/>
    <sheet name="abril" sheetId="2" r:id="rId2"/>
    <sheet name="maio" sheetId="3" r:id="rId3"/>
    <sheet name="julho" sheetId="4" r:id="rId4"/>
  </sheets>
  <calcPr calcId="125725"/>
</workbook>
</file>

<file path=xl/calcChain.xml><?xml version="1.0" encoding="utf-8"?>
<calcChain xmlns="http://schemas.openxmlformats.org/spreadsheetml/2006/main">
  <c r="M9" i="4"/>
  <c r="P9"/>
  <c r="P8"/>
  <c r="P7"/>
  <c r="P6"/>
  <c r="P5"/>
  <c r="M8"/>
  <c r="M7"/>
  <c r="M6"/>
  <c r="M5"/>
  <c r="P4"/>
  <c r="M4"/>
  <c r="P8" i="3" l="1"/>
  <c r="P7"/>
  <c r="P6"/>
  <c r="P5"/>
  <c r="P4"/>
  <c r="M7"/>
  <c r="M6"/>
  <c r="M4"/>
  <c r="M5"/>
  <c r="M9" i="2"/>
  <c r="M8"/>
  <c r="M7"/>
  <c r="M6"/>
  <c r="N8" s="1"/>
  <c r="P8" s="1"/>
  <c r="M5"/>
  <c r="M4"/>
  <c r="P5" i="1"/>
  <c r="N5"/>
  <c r="M5"/>
  <c r="M13"/>
  <c r="M12"/>
  <c r="M11"/>
  <c r="G10"/>
  <c r="M10" s="1"/>
  <c r="M9"/>
  <c r="M8"/>
  <c r="M7"/>
  <c r="M6"/>
  <c r="M4"/>
  <c r="N7" i="2" l="1"/>
  <c r="P7" s="1"/>
  <c r="N5"/>
  <c r="P5" s="1"/>
  <c r="N9"/>
  <c r="P9" s="1"/>
  <c r="N4"/>
  <c r="P4" s="1"/>
  <c r="N6"/>
  <c r="P6" s="1"/>
  <c r="N4" i="1"/>
  <c r="P4" s="1"/>
  <c r="N11"/>
  <c r="P11" s="1"/>
  <c r="N13"/>
  <c r="P13" s="1"/>
  <c r="N6"/>
  <c r="P6" s="1"/>
  <c r="N8"/>
  <c r="P8" s="1"/>
  <c r="N10"/>
  <c r="P10" s="1"/>
  <c r="N7"/>
  <c r="P7" s="1"/>
  <c r="N12"/>
  <c r="P12" s="1"/>
  <c r="N9"/>
  <c r="P9" s="1"/>
</calcChain>
</file>

<file path=xl/comments1.xml><?xml version="1.0" encoding="utf-8"?>
<comments xmlns="http://schemas.openxmlformats.org/spreadsheetml/2006/main">
  <authors>
    <author>EDUARDO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>EDUARDO:</t>
        </r>
        <r>
          <rPr>
            <sz val="8"/>
            <color indexed="81"/>
            <rFont val="Tahoma"/>
            <family val="2"/>
          </rPr>
          <t xml:space="preserve">
vinculo com Hermes Pardini?</t>
        </r>
      </text>
    </comment>
  </commentList>
</comments>
</file>

<file path=xl/sharedStrings.xml><?xml version="1.0" encoding="utf-8"?>
<sst xmlns="http://schemas.openxmlformats.org/spreadsheetml/2006/main" count="138" uniqueCount="57">
  <si>
    <t>Anderson Oliveira do Carmo</t>
  </si>
  <si>
    <t>Evanguedes Kalapothakis</t>
  </si>
  <si>
    <t>Izinara Rosse da Cruz</t>
  </si>
  <si>
    <t>Maria Raquel Santos Carvalho</t>
  </si>
  <si>
    <t>Álvaro Cantini Nunes</t>
  </si>
  <si>
    <t>Luis Carlos Guimarães</t>
  </si>
  <si>
    <t>Vasco Ariston de Carvalho Azevedo</t>
  </si>
  <si>
    <t>Marcelle Oliveira de Almeida</t>
  </si>
  <si>
    <t>Patricia Silva Costa</t>
  </si>
  <si>
    <t>Andrea Maria Amaral Nascimento</t>
  </si>
  <si>
    <t>Renata Santiago de Oliveira Buzatti</t>
  </si>
  <si>
    <t>Maria Bernadete Lovato</t>
  </si>
  <si>
    <t>Vanessa Bastos Pereira</t>
  </si>
  <si>
    <t>Anderson Miyoshi</t>
  </si>
  <si>
    <t>Wanderson Marques da SIlva</t>
  </si>
  <si>
    <t>Meses de atraso na defesa de mestrado (-0.1 por mês de atraso)</t>
  </si>
  <si>
    <t>Publicação (ou aceite) de artigo em como primeiro autor em revistas Qualis A-B2 (1.2 pontos)</t>
  </si>
  <si>
    <t>Publicação (ou aceite) de artigo como primeiro autor em revistas Qualis B3-C (0.6 pontos)</t>
  </si>
  <si>
    <t>Publicação (ou aceite) de artigo como co-autor (0.25 pontos por artigo ate um máximo de 1 ponto)</t>
  </si>
  <si>
    <t>Resumo e pôster em evento nacional/internacional como primeiro autor (0.1 ponto)</t>
  </si>
  <si>
    <t>Atraso na qualificação (-2 pontos enquanto dure o atraso)</t>
  </si>
  <si>
    <t>Em débito de entrega da versão final da dissertação por mais de um mês (-2 pontos enquanto dure o atraso)</t>
  </si>
  <si>
    <t>Luige Biciati Alvim</t>
  </si>
  <si>
    <t>Nota D em alguma disciplina (-0.5 pontos)</t>
  </si>
  <si>
    <t>Proficiência em língua estrangeira (unicamente se reconhecida pela CAPES, 0.5 pontos)</t>
  </si>
  <si>
    <t xml:space="preserve">Aluno </t>
  </si>
  <si>
    <t>Orientador</t>
  </si>
  <si>
    <t>Pontos</t>
  </si>
  <si>
    <t>Classificacao bolsa</t>
  </si>
  <si>
    <t>CLASSIFICACAO PARA AS BOLSAS DE DOUTORADO A SE LIBERAR NO MES DE MARCO 2011</t>
  </si>
  <si>
    <t>PROGRAMA DE PG EM GENETICA</t>
  </si>
  <si>
    <t>Ranking 1 (classificacao na prova de entrada)</t>
  </si>
  <si>
    <t>Ranking 2 (producao academica e cientifica)</t>
  </si>
  <si>
    <t>Media rankings</t>
  </si>
  <si>
    <t>O RANKING 2 SERA ATUALIZADO PARA O MES DE ABRIL. MANTER SEUS CV LATTES ATUALIZADOS</t>
  </si>
  <si>
    <t>Bolsa CNPq disponivel imediatamente (01/3/2011)</t>
  </si>
  <si>
    <t>Gabriel Corradi Azevedo</t>
  </si>
  <si>
    <t>Claudia Guimaraes</t>
  </si>
  <si>
    <t>Bolsa</t>
  </si>
  <si>
    <t>Roxana Zamudio Zea</t>
  </si>
  <si>
    <t xml:space="preserve">Eduardo Tarazona </t>
  </si>
  <si>
    <t>Rafael Melo Palhares</t>
  </si>
  <si>
    <t>Guilherme Correa</t>
  </si>
  <si>
    <t>OK</t>
  </si>
  <si>
    <t>CLASSIFICACAO PARA AS BOLSAS DE DOUTORADO A SE LIBERAR NO MES DE ABRIL 2011</t>
  </si>
  <si>
    <t>CLASSIFICACAO PARA AS BOLSAS DE DOUTORADO A SE LIBERAR NO MES DE MAIO 2011</t>
  </si>
  <si>
    <t>Susanne Facchin</t>
  </si>
  <si>
    <t>Bruno Campos Silva</t>
  </si>
  <si>
    <t>Alvaro Cantini</t>
  </si>
  <si>
    <t>Marilza Sileia Jota</t>
  </si>
  <si>
    <t>Fabricio Santos</t>
  </si>
  <si>
    <t>Raquel Carvalho</t>
  </si>
  <si>
    <t>Bianca Mendes Souza</t>
  </si>
  <si>
    <t>Gutemberg de Sousa?</t>
  </si>
  <si>
    <t>(bolsista de Mestrado) em espera de defesa de Mestrado, pode receber bolsa apos defesa</t>
  </si>
  <si>
    <t>Implementar bolsa CNPq disponivel liberada por Sintia Almeida</t>
  </si>
  <si>
    <t>bolsa FAPEMIG implementada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</si>
</sst>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2" fontId="4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Fill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opLeftCell="B1" workbookViewId="0">
      <selection activeCell="O8" sqref="O8"/>
    </sheetView>
  </sheetViews>
  <sheetFormatPr defaultRowHeight="14.4"/>
  <cols>
    <col min="2" max="2" width="30.88671875" customWidth="1"/>
    <col min="3" max="3" width="12.5546875" style="3" customWidth="1"/>
    <col min="4" max="4" width="8.88671875" style="2"/>
    <col min="5" max="5" width="12.44140625" customWidth="1"/>
    <col min="6" max="6" width="10.5546875" customWidth="1"/>
    <col min="7" max="7" width="12" customWidth="1"/>
    <col min="8" max="8" width="13" customWidth="1"/>
    <col min="9" max="9" width="10.88671875" customWidth="1"/>
    <col min="10" max="10" width="11.6640625" customWidth="1"/>
    <col min="11" max="11" width="8.6640625" customWidth="1"/>
    <col min="12" max="12" width="12" customWidth="1"/>
    <col min="13" max="13" width="10.109375" customWidth="1"/>
    <col min="14" max="14" width="10" style="2" customWidth="1"/>
    <col min="15" max="15" width="12.21875" style="2" customWidth="1"/>
    <col min="16" max="16" width="8.88671875" style="5"/>
    <col min="17" max="18" width="17.5546875" style="4" customWidth="1"/>
    <col min="19" max="19" width="12.21875" style="2" customWidth="1"/>
  </cols>
  <sheetData>
    <row r="1" spans="1:19">
      <c r="A1" s="3" t="s">
        <v>30</v>
      </c>
    </row>
    <row r="2" spans="1:19" ht="15" thickBot="1">
      <c r="A2" s="3" t="s">
        <v>29</v>
      </c>
    </row>
    <row r="3" spans="1:19" ht="158.4">
      <c r="B3" t="s">
        <v>25</v>
      </c>
      <c r="C3" s="7" t="s">
        <v>26</v>
      </c>
      <c r="D3" s="8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9" t="s">
        <v>20</v>
      </c>
      <c r="J3" s="9" t="s">
        <v>21</v>
      </c>
      <c r="K3" s="9" t="s">
        <v>23</v>
      </c>
      <c r="L3" s="9" t="s">
        <v>24</v>
      </c>
      <c r="M3" s="9" t="s">
        <v>27</v>
      </c>
      <c r="N3" s="10" t="s">
        <v>32</v>
      </c>
      <c r="O3" s="18" t="s">
        <v>31</v>
      </c>
      <c r="P3" s="21" t="s">
        <v>33</v>
      </c>
      <c r="Q3" s="22" t="s">
        <v>28</v>
      </c>
      <c r="S3" s="1"/>
    </row>
    <row r="4" spans="1:19">
      <c r="A4">
        <v>1</v>
      </c>
      <c r="B4" t="s">
        <v>0</v>
      </c>
      <c r="C4" s="7" t="s">
        <v>1</v>
      </c>
      <c r="D4" s="11">
        <v>0</v>
      </c>
      <c r="E4" s="12">
        <v>0</v>
      </c>
      <c r="F4" s="12">
        <v>0</v>
      </c>
      <c r="G4" s="12">
        <v>0.25</v>
      </c>
      <c r="H4" s="12">
        <v>0.1</v>
      </c>
      <c r="I4" s="12">
        <v>0</v>
      </c>
      <c r="J4" s="12">
        <v>0</v>
      </c>
      <c r="K4" s="12">
        <v>0</v>
      </c>
      <c r="L4" s="12">
        <v>0</v>
      </c>
      <c r="M4" s="13">
        <f>SUM(D4:J4)</f>
        <v>0.35</v>
      </c>
      <c r="N4" s="14">
        <f t="shared" ref="N4:N13" si="0">RANK(M4,M$4:M$13)</f>
        <v>5</v>
      </c>
      <c r="O4" s="19">
        <v>2</v>
      </c>
      <c r="P4" s="23">
        <f>AVERAGE(N4,O4)</f>
        <v>3.5</v>
      </c>
      <c r="Q4" s="24">
        <v>2</v>
      </c>
      <c r="R4" s="4" t="s">
        <v>38</v>
      </c>
    </row>
    <row r="5" spans="1:19">
      <c r="A5">
        <v>2</v>
      </c>
      <c r="B5" t="s">
        <v>36</v>
      </c>
      <c r="C5" s="7" t="s">
        <v>37</v>
      </c>
      <c r="D5" s="11">
        <v>0</v>
      </c>
      <c r="E5" s="12">
        <v>0</v>
      </c>
      <c r="F5" s="12">
        <v>0</v>
      </c>
      <c r="G5" s="12">
        <v>0</v>
      </c>
      <c r="H5" s="12">
        <v>0.3</v>
      </c>
      <c r="I5" s="12">
        <v>0</v>
      </c>
      <c r="J5" s="12">
        <v>0</v>
      </c>
      <c r="K5" s="12">
        <v>0</v>
      </c>
      <c r="L5" s="12">
        <v>0</v>
      </c>
      <c r="M5" s="13">
        <f>SUM(D5:J5)</f>
        <v>0.3</v>
      </c>
      <c r="N5" s="14">
        <f t="shared" si="0"/>
        <v>6</v>
      </c>
      <c r="O5" s="19">
        <v>10</v>
      </c>
      <c r="P5" s="23">
        <f>AVERAGE(N5,O5)</f>
        <v>8</v>
      </c>
      <c r="Q5" s="24">
        <v>8</v>
      </c>
    </row>
    <row r="6" spans="1:19">
      <c r="A6">
        <v>3</v>
      </c>
      <c r="B6" t="s">
        <v>2</v>
      </c>
      <c r="C6" s="7" t="s">
        <v>3</v>
      </c>
      <c r="D6" s="11">
        <v>0</v>
      </c>
      <c r="E6" s="12">
        <v>0</v>
      </c>
      <c r="F6" s="12">
        <v>0</v>
      </c>
      <c r="G6" s="12">
        <v>0</v>
      </c>
      <c r="H6" s="12">
        <v>0.3</v>
      </c>
      <c r="I6" s="12">
        <v>0</v>
      </c>
      <c r="J6" s="12">
        <v>0</v>
      </c>
      <c r="K6" s="12">
        <v>0</v>
      </c>
      <c r="L6" s="12">
        <v>0</v>
      </c>
      <c r="M6" s="13">
        <f>SUM(D6:J6)</f>
        <v>0.3</v>
      </c>
      <c r="N6" s="14">
        <f t="shared" si="0"/>
        <v>6</v>
      </c>
      <c r="O6" s="19">
        <v>7</v>
      </c>
      <c r="P6" s="23">
        <f t="shared" ref="P6:P13" si="1">AVERAGE(N6,O6)</f>
        <v>6.5</v>
      </c>
      <c r="Q6" s="24">
        <v>7</v>
      </c>
    </row>
    <row r="7" spans="1:19">
      <c r="A7">
        <v>5</v>
      </c>
      <c r="B7" t="s">
        <v>22</v>
      </c>
      <c r="C7" s="7" t="s">
        <v>4</v>
      </c>
      <c r="D7" s="11">
        <v>0</v>
      </c>
      <c r="E7" s="12">
        <v>0</v>
      </c>
      <c r="F7" s="12">
        <v>0</v>
      </c>
      <c r="G7" s="12">
        <v>0</v>
      </c>
      <c r="H7" s="12">
        <v>0.1</v>
      </c>
      <c r="I7" s="12">
        <v>0</v>
      </c>
      <c r="J7" s="12">
        <v>0</v>
      </c>
      <c r="K7" s="12">
        <v>0</v>
      </c>
      <c r="L7" s="12">
        <v>0</v>
      </c>
      <c r="M7" s="13">
        <f t="shared" ref="M7:M13" si="2">SUM(D7:J7)</f>
        <v>0.1</v>
      </c>
      <c r="N7" s="14">
        <f t="shared" si="0"/>
        <v>9</v>
      </c>
      <c r="O7" s="19">
        <v>8</v>
      </c>
      <c r="P7" s="23">
        <f t="shared" si="1"/>
        <v>8.5</v>
      </c>
      <c r="Q7" s="24">
        <v>9</v>
      </c>
    </row>
    <row r="8" spans="1:19">
      <c r="A8">
        <v>6</v>
      </c>
      <c r="B8" t="s">
        <v>5</v>
      </c>
      <c r="C8" s="7" t="s">
        <v>6</v>
      </c>
      <c r="D8" s="11">
        <v>0</v>
      </c>
      <c r="E8" s="12">
        <v>0</v>
      </c>
      <c r="F8" s="12">
        <v>0</v>
      </c>
      <c r="G8" s="12">
        <v>0</v>
      </c>
      <c r="H8" s="12">
        <v>0.2</v>
      </c>
      <c r="I8" s="12">
        <v>0</v>
      </c>
      <c r="J8" s="12">
        <v>0</v>
      </c>
      <c r="K8" s="12">
        <v>0</v>
      </c>
      <c r="L8" s="12">
        <v>0</v>
      </c>
      <c r="M8" s="13">
        <f t="shared" si="2"/>
        <v>0.2</v>
      </c>
      <c r="N8" s="14">
        <f t="shared" si="0"/>
        <v>8</v>
      </c>
      <c r="O8" s="19">
        <v>9</v>
      </c>
      <c r="P8" s="23">
        <f t="shared" si="1"/>
        <v>8.5</v>
      </c>
      <c r="Q8" s="24">
        <v>10</v>
      </c>
    </row>
    <row r="9" spans="1:19">
      <c r="A9">
        <v>7</v>
      </c>
      <c r="B9" t="s">
        <v>7</v>
      </c>
      <c r="C9" s="7" t="s">
        <v>1</v>
      </c>
      <c r="D9" s="11">
        <v>0</v>
      </c>
      <c r="E9" s="12">
        <v>0</v>
      </c>
      <c r="F9" s="12">
        <v>0</v>
      </c>
      <c r="G9" s="12">
        <v>0</v>
      </c>
      <c r="H9" s="12">
        <v>0.4</v>
      </c>
      <c r="I9" s="12">
        <v>0</v>
      </c>
      <c r="J9" s="12">
        <v>0</v>
      </c>
      <c r="K9" s="12">
        <v>0</v>
      </c>
      <c r="L9" s="12">
        <v>0</v>
      </c>
      <c r="M9" s="13">
        <f t="shared" si="2"/>
        <v>0.4</v>
      </c>
      <c r="N9" s="14">
        <f t="shared" si="0"/>
        <v>4</v>
      </c>
      <c r="O9" s="19">
        <v>3</v>
      </c>
      <c r="P9" s="23">
        <f t="shared" si="1"/>
        <v>3.5</v>
      </c>
      <c r="Q9" s="24">
        <v>3</v>
      </c>
      <c r="R9" s="4" t="s">
        <v>38</v>
      </c>
    </row>
    <row r="10" spans="1:19">
      <c r="A10">
        <v>8</v>
      </c>
      <c r="B10" t="s">
        <v>8</v>
      </c>
      <c r="C10" s="7" t="s">
        <v>9</v>
      </c>
      <c r="D10" s="11">
        <v>0</v>
      </c>
      <c r="E10" s="12">
        <v>0</v>
      </c>
      <c r="F10" s="12">
        <v>0.6</v>
      </c>
      <c r="G10" s="12">
        <f>0.25+0.25+0.25</f>
        <v>0.75</v>
      </c>
      <c r="H10" s="12">
        <v>0.3</v>
      </c>
      <c r="I10" s="12">
        <v>0</v>
      </c>
      <c r="J10" s="12">
        <v>0</v>
      </c>
      <c r="K10" s="12">
        <v>0</v>
      </c>
      <c r="L10" s="12">
        <v>0</v>
      </c>
      <c r="M10" s="13">
        <f t="shared" si="2"/>
        <v>1.6500000000000001</v>
      </c>
      <c r="N10" s="14">
        <f t="shared" si="0"/>
        <v>1</v>
      </c>
      <c r="O10" s="19">
        <v>1</v>
      </c>
      <c r="P10" s="23">
        <f t="shared" si="1"/>
        <v>1</v>
      </c>
      <c r="Q10" s="24">
        <v>1</v>
      </c>
      <c r="R10" s="27" t="s">
        <v>35</v>
      </c>
    </row>
    <row r="11" spans="1:19">
      <c r="A11">
        <v>9</v>
      </c>
      <c r="B11" t="s">
        <v>10</v>
      </c>
      <c r="C11" s="7" t="s">
        <v>11</v>
      </c>
      <c r="D11" s="11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3">
        <f t="shared" si="2"/>
        <v>0</v>
      </c>
      <c r="N11" s="14">
        <f t="shared" si="0"/>
        <v>10</v>
      </c>
      <c r="O11" s="19">
        <v>4</v>
      </c>
      <c r="P11" s="23">
        <f t="shared" si="1"/>
        <v>7</v>
      </c>
      <c r="Q11" s="24">
        <v>6</v>
      </c>
      <c r="R11" s="4" t="s">
        <v>38</v>
      </c>
    </row>
    <row r="12" spans="1:19">
      <c r="A12">
        <v>11</v>
      </c>
      <c r="B12" t="s">
        <v>12</v>
      </c>
      <c r="C12" s="7" t="s">
        <v>13</v>
      </c>
      <c r="D12" s="11">
        <v>0</v>
      </c>
      <c r="E12" s="12">
        <v>0</v>
      </c>
      <c r="F12" s="12">
        <v>0</v>
      </c>
      <c r="G12" s="12">
        <v>0</v>
      </c>
      <c r="H12" s="12">
        <v>0.9</v>
      </c>
      <c r="I12" s="12">
        <v>0</v>
      </c>
      <c r="J12" s="12">
        <v>0</v>
      </c>
      <c r="K12" s="12">
        <v>0</v>
      </c>
      <c r="L12" s="12">
        <v>0</v>
      </c>
      <c r="M12" s="13">
        <f t="shared" si="2"/>
        <v>0.9</v>
      </c>
      <c r="N12" s="14">
        <f t="shared" si="0"/>
        <v>2</v>
      </c>
      <c r="O12" s="19">
        <v>5</v>
      </c>
      <c r="P12" s="23">
        <f t="shared" si="1"/>
        <v>3.5</v>
      </c>
      <c r="Q12" s="24">
        <v>4</v>
      </c>
      <c r="R12" s="4" t="s">
        <v>38</v>
      </c>
    </row>
    <row r="13" spans="1:19">
      <c r="A13">
        <v>12</v>
      </c>
      <c r="B13" t="s">
        <v>14</v>
      </c>
      <c r="C13" s="7" t="s">
        <v>6</v>
      </c>
      <c r="D13" s="11">
        <v>0</v>
      </c>
      <c r="E13" s="12">
        <v>0</v>
      </c>
      <c r="F13" s="12">
        <v>0</v>
      </c>
      <c r="G13" s="12">
        <v>0.5</v>
      </c>
      <c r="H13" s="12">
        <v>0.4</v>
      </c>
      <c r="I13" s="12">
        <v>0</v>
      </c>
      <c r="J13" s="12">
        <v>0</v>
      </c>
      <c r="K13" s="12">
        <v>0</v>
      </c>
      <c r="L13" s="12">
        <v>0</v>
      </c>
      <c r="M13" s="13">
        <f t="shared" si="2"/>
        <v>0.9</v>
      </c>
      <c r="N13" s="14">
        <f t="shared" si="0"/>
        <v>2</v>
      </c>
      <c r="O13" s="19">
        <v>6</v>
      </c>
      <c r="P13" s="23">
        <f t="shared" si="1"/>
        <v>4</v>
      </c>
      <c r="Q13" s="24">
        <v>5</v>
      </c>
      <c r="R13" s="4" t="s">
        <v>38</v>
      </c>
    </row>
    <row r="14" spans="1:19" ht="15" thickBot="1">
      <c r="C14" s="7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20"/>
      <c r="P14" s="25"/>
      <c r="Q14" s="26"/>
    </row>
    <row r="15" spans="1:19">
      <c r="B15" s="6" t="s">
        <v>34</v>
      </c>
    </row>
  </sheetData>
  <sortState ref="A2:C35">
    <sortCondition ref="A2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pane xSplit="10800" topLeftCell="N1"/>
      <selection activeCell="B6" sqref="B6"/>
      <selection pane="topRight" activeCell="R5" sqref="R5"/>
    </sheetView>
  </sheetViews>
  <sheetFormatPr defaultRowHeight="14.4"/>
  <cols>
    <col min="1" max="1" width="8.88671875" style="7"/>
    <col min="2" max="2" width="30.88671875" style="7" customWidth="1"/>
    <col min="3" max="3" width="12.5546875" style="7" customWidth="1"/>
    <col min="4" max="4" width="8.88671875" style="12"/>
    <col min="5" max="5" width="12.44140625" style="7" customWidth="1"/>
    <col min="6" max="6" width="10.5546875" style="7" customWidth="1"/>
    <col min="7" max="7" width="12" style="7" customWidth="1"/>
    <col min="8" max="8" width="13" style="7" customWidth="1"/>
    <col min="9" max="9" width="10.88671875" style="7" customWidth="1"/>
    <col min="10" max="10" width="11.6640625" style="7" customWidth="1"/>
    <col min="11" max="11" width="8.6640625" style="7" customWidth="1"/>
    <col min="12" max="12" width="12" style="7" customWidth="1"/>
    <col min="13" max="13" width="10.109375" style="7" customWidth="1"/>
    <col min="14" max="14" width="10" style="12" customWidth="1"/>
    <col min="15" max="15" width="12.21875" style="12" customWidth="1"/>
    <col min="16" max="16" width="8.88671875" style="28"/>
    <col min="17" max="18" width="17.5546875" style="29" customWidth="1"/>
    <col min="19" max="19" width="12.21875" style="12" customWidth="1"/>
    <col min="20" max="16384" width="8.88671875" style="7"/>
  </cols>
  <sheetData>
    <row r="1" spans="1:19">
      <c r="A1" s="7" t="s">
        <v>30</v>
      </c>
    </row>
    <row r="2" spans="1:19">
      <c r="A2" s="7" t="s">
        <v>44</v>
      </c>
    </row>
    <row r="3" spans="1:19" ht="158.4">
      <c r="B3" s="7" t="s">
        <v>25</v>
      </c>
      <c r="C3" s="7" t="s">
        <v>26</v>
      </c>
      <c r="D3" s="30" t="s">
        <v>15</v>
      </c>
      <c r="E3" s="30" t="s">
        <v>16</v>
      </c>
      <c r="F3" s="30" t="s">
        <v>17</v>
      </c>
      <c r="G3" s="30" t="s">
        <v>18</v>
      </c>
      <c r="H3" s="30" t="s">
        <v>19</v>
      </c>
      <c r="I3" s="30" t="s">
        <v>20</v>
      </c>
      <c r="J3" s="30" t="s">
        <v>21</v>
      </c>
      <c r="K3" s="30" t="s">
        <v>23</v>
      </c>
      <c r="L3" s="30" t="s">
        <v>24</v>
      </c>
      <c r="M3" s="30" t="s">
        <v>27</v>
      </c>
      <c r="N3" s="31" t="s">
        <v>32</v>
      </c>
      <c r="O3" s="31" t="s">
        <v>31</v>
      </c>
      <c r="P3" s="32" t="s">
        <v>33</v>
      </c>
      <c r="Q3" s="29" t="s">
        <v>28</v>
      </c>
      <c r="S3" s="30"/>
    </row>
    <row r="4" spans="1:19" s="33" customFormat="1">
      <c r="B4" s="33" t="s">
        <v>36</v>
      </c>
      <c r="C4" s="33" t="s">
        <v>37</v>
      </c>
      <c r="D4" s="34">
        <v>0</v>
      </c>
      <c r="E4" s="34">
        <v>0</v>
      </c>
      <c r="F4" s="34">
        <v>0</v>
      </c>
      <c r="G4" s="34">
        <v>0</v>
      </c>
      <c r="H4" s="34">
        <v>0.1</v>
      </c>
      <c r="I4" s="34">
        <v>0</v>
      </c>
      <c r="J4" s="34">
        <v>0</v>
      </c>
      <c r="K4" s="34">
        <v>0</v>
      </c>
      <c r="L4" s="34">
        <v>0</v>
      </c>
      <c r="M4" s="35">
        <f>SUM(D4:J4)</f>
        <v>0.1</v>
      </c>
      <c r="N4" s="36">
        <f>RANK(M4,M$4:M$9)</f>
        <v>6</v>
      </c>
      <c r="O4" s="36">
        <v>4</v>
      </c>
      <c r="P4" s="37">
        <f>AVERAGE(N4:O4)</f>
        <v>5</v>
      </c>
      <c r="Q4" s="29">
        <v>5</v>
      </c>
      <c r="R4" s="36"/>
      <c r="S4" s="34"/>
    </row>
    <row r="5" spans="1:19" s="33" customFormat="1">
      <c r="B5" s="33" t="s">
        <v>2</v>
      </c>
      <c r="C5" s="33" t="s">
        <v>3</v>
      </c>
      <c r="D5" s="34">
        <v>0</v>
      </c>
      <c r="E5" s="34">
        <v>0</v>
      </c>
      <c r="F5" s="34">
        <v>0</v>
      </c>
      <c r="G5" s="34">
        <v>0</v>
      </c>
      <c r="H5" s="34">
        <v>0.3</v>
      </c>
      <c r="I5" s="34">
        <v>0</v>
      </c>
      <c r="J5" s="34">
        <v>0</v>
      </c>
      <c r="K5" s="34">
        <v>0</v>
      </c>
      <c r="L5" s="34">
        <v>0</v>
      </c>
      <c r="M5" s="35">
        <f>SUM(D5:J5)</f>
        <v>0.3</v>
      </c>
      <c r="N5" s="36">
        <f t="shared" ref="N5:N9" si="0">RANK(M5,M$4:M$9)</f>
        <v>2</v>
      </c>
      <c r="O5" s="36">
        <v>1</v>
      </c>
      <c r="P5" s="37">
        <f t="shared" ref="P5:P9" si="1">AVERAGE(N5:O5)</f>
        <v>1.5</v>
      </c>
      <c r="Q5" s="29">
        <v>1</v>
      </c>
      <c r="R5" s="36" t="s">
        <v>43</v>
      </c>
      <c r="S5" s="34"/>
    </row>
    <row r="6" spans="1:19" s="33" customFormat="1">
      <c r="B6" s="33" t="s">
        <v>22</v>
      </c>
      <c r="C6" s="33" t="s">
        <v>4</v>
      </c>
      <c r="D6" s="34">
        <v>0</v>
      </c>
      <c r="E6" s="34">
        <v>0</v>
      </c>
      <c r="F6" s="34">
        <v>0</v>
      </c>
      <c r="G6" s="34">
        <v>0</v>
      </c>
      <c r="H6" s="34">
        <v>0.3</v>
      </c>
      <c r="I6" s="34">
        <v>0</v>
      </c>
      <c r="J6" s="34">
        <v>0</v>
      </c>
      <c r="K6" s="34">
        <v>0</v>
      </c>
      <c r="L6" s="34">
        <v>0</v>
      </c>
      <c r="M6" s="35">
        <f t="shared" ref="M6:M7" si="2">SUM(D6:J6)</f>
        <v>0.3</v>
      </c>
      <c r="N6" s="36">
        <f t="shared" si="0"/>
        <v>2</v>
      </c>
      <c r="O6" s="36">
        <v>2</v>
      </c>
      <c r="P6" s="37">
        <f t="shared" si="1"/>
        <v>2</v>
      </c>
      <c r="Q6" s="29">
        <v>2</v>
      </c>
      <c r="R6" s="36" t="s">
        <v>43</v>
      </c>
      <c r="S6" s="34"/>
    </row>
    <row r="7" spans="1:19" s="33" customFormat="1">
      <c r="B7" s="33" t="s">
        <v>5</v>
      </c>
      <c r="C7" s="33" t="s">
        <v>6</v>
      </c>
      <c r="D7" s="39">
        <v>0</v>
      </c>
      <c r="E7" s="34">
        <v>0</v>
      </c>
      <c r="F7" s="34">
        <v>0</v>
      </c>
      <c r="G7" s="34">
        <v>0.25</v>
      </c>
      <c r="H7" s="34">
        <v>0.2</v>
      </c>
      <c r="I7" s="34">
        <v>0</v>
      </c>
      <c r="J7" s="34">
        <v>0</v>
      </c>
      <c r="K7" s="34">
        <v>0</v>
      </c>
      <c r="L7" s="34">
        <v>0</v>
      </c>
      <c r="M7" s="35">
        <f t="shared" si="2"/>
        <v>0.45</v>
      </c>
      <c r="N7" s="36">
        <f t="shared" si="0"/>
        <v>1</v>
      </c>
      <c r="O7" s="36">
        <v>3</v>
      </c>
      <c r="P7" s="37">
        <f t="shared" si="1"/>
        <v>2</v>
      </c>
      <c r="Q7" s="29">
        <v>3</v>
      </c>
      <c r="R7" s="36"/>
      <c r="S7" s="34"/>
    </row>
    <row r="8" spans="1:19" s="33" customFormat="1">
      <c r="B8" s="33" t="s">
        <v>39</v>
      </c>
      <c r="C8" s="38" t="s">
        <v>40</v>
      </c>
      <c r="D8" s="34">
        <v>0</v>
      </c>
      <c r="E8" s="34">
        <v>0</v>
      </c>
      <c r="F8" s="34">
        <v>0</v>
      </c>
      <c r="G8" s="34">
        <v>0.25</v>
      </c>
      <c r="H8" s="40">
        <v>0</v>
      </c>
      <c r="I8" s="34">
        <v>0</v>
      </c>
      <c r="J8" s="34">
        <v>0</v>
      </c>
      <c r="K8" s="39">
        <v>0</v>
      </c>
      <c r="L8" s="34">
        <v>0</v>
      </c>
      <c r="M8" s="34">
        <f>SUM(D8:L8)</f>
        <v>0.25</v>
      </c>
      <c r="N8" s="36">
        <f t="shared" si="0"/>
        <v>4</v>
      </c>
      <c r="O8" s="36">
        <v>5</v>
      </c>
      <c r="P8" s="37">
        <f t="shared" si="1"/>
        <v>4.5</v>
      </c>
      <c r="Q8" s="29">
        <v>4</v>
      </c>
      <c r="R8" s="36"/>
      <c r="S8" s="34"/>
    </row>
    <row r="9" spans="1:19" s="33" customFormat="1">
      <c r="B9" s="33" t="s">
        <v>41</v>
      </c>
      <c r="C9" s="38" t="s">
        <v>42</v>
      </c>
      <c r="D9" s="39">
        <v>0</v>
      </c>
      <c r="E9" s="34">
        <v>0</v>
      </c>
      <c r="F9" s="34">
        <v>0</v>
      </c>
      <c r="G9" s="34">
        <v>0.25</v>
      </c>
      <c r="H9" s="40">
        <v>0</v>
      </c>
      <c r="I9" s="34">
        <v>0</v>
      </c>
      <c r="J9" s="34">
        <v>0</v>
      </c>
      <c r="K9" s="34">
        <v>0</v>
      </c>
      <c r="L9" s="34">
        <v>0</v>
      </c>
      <c r="M9" s="34">
        <f>SUM(D9:L9)</f>
        <v>0.25</v>
      </c>
      <c r="N9" s="36">
        <f t="shared" si="0"/>
        <v>4</v>
      </c>
      <c r="O9" s="36">
        <v>6</v>
      </c>
      <c r="P9" s="37">
        <f t="shared" si="1"/>
        <v>5</v>
      </c>
      <c r="Q9" s="29">
        <v>6</v>
      </c>
      <c r="R9" s="36"/>
      <c r="S9" s="3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"/>
  <sheetViews>
    <sheetView workbookViewId="0">
      <selection sqref="A1:XFD1048576"/>
    </sheetView>
  </sheetViews>
  <sheetFormatPr defaultRowHeight="14.4"/>
  <cols>
    <col min="1" max="1" width="8.88671875" style="7"/>
    <col min="2" max="2" width="30.88671875" style="7" customWidth="1"/>
    <col min="3" max="3" width="12.5546875" style="7" customWidth="1"/>
    <col min="4" max="4" width="8.88671875" style="12"/>
    <col min="5" max="5" width="12.44140625" style="7" customWidth="1"/>
    <col min="6" max="6" width="10.5546875" style="7" customWidth="1"/>
    <col min="7" max="7" width="12" style="7" customWidth="1"/>
    <col min="8" max="8" width="13" style="7" customWidth="1"/>
    <col min="9" max="9" width="10.88671875" style="7" customWidth="1"/>
    <col min="10" max="10" width="11.6640625" style="7" customWidth="1"/>
    <col min="11" max="11" width="8.6640625" style="7" customWidth="1"/>
    <col min="12" max="12" width="12" style="7" customWidth="1"/>
    <col min="13" max="13" width="10.109375" style="7" customWidth="1"/>
    <col min="14" max="14" width="10" style="12" customWidth="1"/>
    <col min="15" max="15" width="12.21875" style="12" customWidth="1"/>
    <col min="16" max="16" width="8.88671875" style="28"/>
    <col min="17" max="18" width="17.5546875" style="29" customWidth="1"/>
    <col min="19" max="19" width="12.21875" style="12" customWidth="1"/>
    <col min="20" max="16384" width="8.88671875" style="7"/>
  </cols>
  <sheetData>
    <row r="1" spans="1:19">
      <c r="A1" s="7" t="s">
        <v>30</v>
      </c>
    </row>
    <row r="2" spans="1:19">
      <c r="A2" s="7" t="s">
        <v>45</v>
      </c>
    </row>
    <row r="3" spans="1:19" ht="158.4">
      <c r="B3" s="7" t="s">
        <v>25</v>
      </c>
      <c r="C3" s="7" t="s">
        <v>26</v>
      </c>
      <c r="D3" s="30" t="s">
        <v>15</v>
      </c>
      <c r="E3" s="30" t="s">
        <v>16</v>
      </c>
      <c r="F3" s="30" t="s">
        <v>17</v>
      </c>
      <c r="G3" s="30" t="s">
        <v>18</v>
      </c>
      <c r="H3" s="30" t="s">
        <v>19</v>
      </c>
      <c r="I3" s="30" t="s">
        <v>20</v>
      </c>
      <c r="J3" s="30" t="s">
        <v>21</v>
      </c>
      <c r="K3" s="30" t="s">
        <v>23</v>
      </c>
      <c r="L3" s="30" t="s">
        <v>24</v>
      </c>
      <c r="M3" s="30" t="s">
        <v>27</v>
      </c>
      <c r="N3" s="31" t="s">
        <v>32</v>
      </c>
      <c r="O3" s="31" t="s">
        <v>31</v>
      </c>
      <c r="P3" s="32" t="s">
        <v>33</v>
      </c>
      <c r="Q3" s="29" t="s">
        <v>28</v>
      </c>
      <c r="S3" s="30"/>
    </row>
    <row r="4" spans="1:19" s="33" customFormat="1">
      <c r="A4" s="44"/>
      <c r="B4" s="33" t="s">
        <v>5</v>
      </c>
      <c r="C4" s="33" t="s">
        <v>6</v>
      </c>
      <c r="D4" s="34">
        <v>0</v>
      </c>
      <c r="E4" s="34">
        <v>0</v>
      </c>
      <c r="F4" s="34">
        <v>0</v>
      </c>
      <c r="G4" s="34">
        <v>0.25</v>
      </c>
      <c r="H4" s="34">
        <v>0.2</v>
      </c>
      <c r="I4" s="34">
        <v>0</v>
      </c>
      <c r="J4" s="34">
        <v>0</v>
      </c>
      <c r="K4" s="34">
        <v>0</v>
      </c>
      <c r="L4" s="34">
        <v>0</v>
      </c>
      <c r="M4" s="35">
        <f>SUM(D4:J4)</f>
        <v>0.45</v>
      </c>
      <c r="N4" s="36">
        <v>1</v>
      </c>
      <c r="O4" s="36">
        <v>1</v>
      </c>
      <c r="P4" s="37">
        <f>AVERAGE(N4:O4)</f>
        <v>1</v>
      </c>
      <c r="Q4" s="29">
        <v>1</v>
      </c>
      <c r="R4" s="36"/>
      <c r="S4" s="34"/>
    </row>
    <row r="5" spans="1:19" s="33" customFormat="1">
      <c r="A5" s="44"/>
      <c r="B5" s="33" t="s">
        <v>36</v>
      </c>
      <c r="C5" s="33" t="s">
        <v>37</v>
      </c>
      <c r="D5" s="34">
        <v>0</v>
      </c>
      <c r="E5" s="34">
        <v>0</v>
      </c>
      <c r="F5" s="34">
        <v>0</v>
      </c>
      <c r="G5" s="35">
        <v>0</v>
      </c>
      <c r="H5" s="34">
        <v>0.1</v>
      </c>
      <c r="I5" s="34">
        <v>0</v>
      </c>
      <c r="J5" s="34">
        <v>0</v>
      </c>
      <c r="K5" s="34">
        <v>0</v>
      </c>
      <c r="L5" s="34">
        <v>0</v>
      </c>
      <c r="M5" s="35">
        <f>SUM(D5:J5)</f>
        <v>0.1</v>
      </c>
      <c r="N5" s="36">
        <v>3</v>
      </c>
      <c r="O5" s="36">
        <v>2</v>
      </c>
      <c r="P5" s="37">
        <f>AVERAGE(N5:O5)</f>
        <v>2.5</v>
      </c>
      <c r="Q5" s="29">
        <v>2</v>
      </c>
      <c r="R5" s="36"/>
      <c r="S5" s="34"/>
    </row>
    <row r="6" spans="1:19" s="33" customFormat="1">
      <c r="A6" s="44"/>
      <c r="B6" s="33" t="s">
        <v>39</v>
      </c>
      <c r="C6" s="38" t="s">
        <v>40</v>
      </c>
      <c r="D6" s="34">
        <v>0</v>
      </c>
      <c r="E6" s="34">
        <v>0</v>
      </c>
      <c r="F6" s="34">
        <v>0</v>
      </c>
      <c r="G6" s="34">
        <v>0.25</v>
      </c>
      <c r="H6" s="40">
        <v>0</v>
      </c>
      <c r="I6" s="34">
        <v>0</v>
      </c>
      <c r="J6" s="34">
        <v>0</v>
      </c>
      <c r="K6" s="39">
        <v>0</v>
      </c>
      <c r="L6" s="34">
        <v>0</v>
      </c>
      <c r="M6" s="34">
        <f>SUM(D6:L6)</f>
        <v>0.25</v>
      </c>
      <c r="N6" s="36">
        <v>2</v>
      </c>
      <c r="O6" s="36">
        <v>3</v>
      </c>
      <c r="P6" s="37">
        <f>AVERAGE(N6:O6)</f>
        <v>2.5</v>
      </c>
      <c r="Q6" s="29">
        <v>3</v>
      </c>
      <c r="R6" s="36"/>
      <c r="S6" s="34"/>
    </row>
    <row r="7" spans="1:19" s="33" customFormat="1">
      <c r="A7" s="44"/>
      <c r="B7" s="33" t="s">
        <v>41</v>
      </c>
      <c r="C7" s="38" t="s">
        <v>42</v>
      </c>
      <c r="D7" s="34">
        <v>0</v>
      </c>
      <c r="E7" s="34">
        <v>0</v>
      </c>
      <c r="F7" s="34">
        <v>0</v>
      </c>
      <c r="G7" s="34">
        <v>0.25</v>
      </c>
      <c r="H7" s="40">
        <v>0.2</v>
      </c>
      <c r="I7" s="34">
        <v>0</v>
      </c>
      <c r="J7" s="34">
        <v>0</v>
      </c>
      <c r="K7" s="34">
        <v>0</v>
      </c>
      <c r="L7" s="34">
        <v>0</v>
      </c>
      <c r="M7" s="34">
        <f>SUM(D7:L7)</f>
        <v>0.45</v>
      </c>
      <c r="N7" s="36">
        <v>1</v>
      </c>
      <c r="O7" s="36">
        <v>4</v>
      </c>
      <c r="P7" s="37">
        <f>AVERAGE(N7:O7)</f>
        <v>2.5</v>
      </c>
      <c r="Q7" s="29">
        <v>4</v>
      </c>
      <c r="R7" s="36"/>
      <c r="S7" s="34"/>
    </row>
    <row r="8" spans="1:19">
      <c r="B8" s="38" t="s">
        <v>46</v>
      </c>
      <c r="C8" s="38" t="s">
        <v>1</v>
      </c>
      <c r="D8" s="39">
        <v>0</v>
      </c>
      <c r="E8" s="41">
        <v>0</v>
      </c>
      <c r="F8" s="41">
        <v>0</v>
      </c>
      <c r="G8" s="41">
        <v>0.25</v>
      </c>
      <c r="H8" s="42">
        <v>0</v>
      </c>
      <c r="I8" s="41">
        <v>0</v>
      </c>
      <c r="J8" s="41">
        <v>0</v>
      </c>
      <c r="K8" s="41">
        <v>0</v>
      </c>
      <c r="L8" s="43">
        <v>0</v>
      </c>
      <c r="M8" s="41">
        <v>0.25</v>
      </c>
      <c r="N8" s="36">
        <v>2</v>
      </c>
      <c r="O8" s="36">
        <v>5</v>
      </c>
      <c r="P8" s="37">
        <f>AVERAGE(N8:O8)</f>
        <v>3.5</v>
      </c>
      <c r="Q8" s="29">
        <v>5</v>
      </c>
    </row>
  </sheetData>
  <sortState ref="B4:Q8">
    <sortCondition ref="O4:O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"/>
  <sheetViews>
    <sheetView tabSelected="1" workbookViewId="0">
      <selection activeCell="D5" sqref="D5"/>
    </sheetView>
  </sheetViews>
  <sheetFormatPr defaultRowHeight="14.4"/>
  <cols>
    <col min="1" max="1" width="6.21875" style="7" customWidth="1"/>
    <col min="2" max="2" width="30.88671875" style="7" customWidth="1"/>
    <col min="3" max="3" width="12.5546875" style="7" customWidth="1"/>
    <col min="4" max="4" width="8.88671875" style="12"/>
    <col min="5" max="5" width="12.44140625" style="7" customWidth="1"/>
    <col min="6" max="6" width="10.5546875" style="7" customWidth="1"/>
    <col min="7" max="7" width="12" style="7" customWidth="1"/>
    <col min="8" max="8" width="13" style="7" customWidth="1"/>
    <col min="9" max="9" width="10.88671875" style="7" customWidth="1"/>
    <col min="10" max="10" width="11.6640625" style="7" customWidth="1"/>
    <col min="11" max="11" width="8.6640625" style="7" customWidth="1"/>
    <col min="12" max="12" width="12" style="7" customWidth="1"/>
    <col min="13" max="13" width="10.109375" style="7" customWidth="1"/>
    <col min="14" max="14" width="10" style="12" customWidth="1"/>
    <col min="15" max="15" width="12.21875" style="12" customWidth="1"/>
    <col min="16" max="16" width="8.88671875" style="28"/>
    <col min="17" max="18" width="17.5546875" style="29" customWidth="1"/>
    <col min="19" max="19" width="12.21875" style="12" customWidth="1"/>
    <col min="20" max="16384" width="8.88671875" style="7"/>
  </cols>
  <sheetData>
    <row r="1" spans="1:19">
      <c r="A1" s="7" t="s">
        <v>30</v>
      </c>
    </row>
    <row r="2" spans="1:19">
      <c r="A2" s="7" t="s">
        <v>45</v>
      </c>
    </row>
    <row r="3" spans="1:19" ht="158.4">
      <c r="B3" s="7" t="s">
        <v>25</v>
      </c>
      <c r="C3" s="7" t="s">
        <v>26</v>
      </c>
      <c r="D3" s="30" t="s">
        <v>15</v>
      </c>
      <c r="E3" s="30" t="s">
        <v>16</v>
      </c>
      <c r="F3" s="30" t="s">
        <v>17</v>
      </c>
      <c r="G3" s="30" t="s">
        <v>18</v>
      </c>
      <c r="H3" s="30" t="s">
        <v>19</v>
      </c>
      <c r="I3" s="30" t="s">
        <v>20</v>
      </c>
      <c r="J3" s="30" t="s">
        <v>21</v>
      </c>
      <c r="K3" s="30" t="s">
        <v>23</v>
      </c>
      <c r="L3" s="30" t="s">
        <v>24</v>
      </c>
      <c r="M3" s="30" t="s">
        <v>27</v>
      </c>
      <c r="N3" s="31" t="s">
        <v>32</v>
      </c>
      <c r="O3" s="31" t="s">
        <v>31</v>
      </c>
      <c r="P3" s="32" t="s">
        <v>33</v>
      </c>
      <c r="Q3" s="29" t="s">
        <v>28</v>
      </c>
      <c r="S3" s="30"/>
    </row>
    <row r="4" spans="1:19" s="33" customFormat="1">
      <c r="A4" s="44"/>
      <c r="B4" s="33" t="s">
        <v>39</v>
      </c>
      <c r="C4" s="38" t="s">
        <v>40</v>
      </c>
      <c r="D4" s="34">
        <v>0</v>
      </c>
      <c r="E4" s="34">
        <v>0</v>
      </c>
      <c r="F4" s="34">
        <v>0</v>
      </c>
      <c r="G4" s="34">
        <v>0.25</v>
      </c>
      <c r="H4" s="40">
        <v>0</v>
      </c>
      <c r="I4" s="34">
        <v>0</v>
      </c>
      <c r="J4" s="34">
        <v>0</v>
      </c>
      <c r="K4" s="34">
        <v>0</v>
      </c>
      <c r="L4" s="34">
        <v>0</v>
      </c>
      <c r="M4" s="34">
        <f t="shared" ref="M4:M9" si="0">SUM(D4:L4)</f>
        <v>0.25</v>
      </c>
      <c r="N4" s="36">
        <v>3</v>
      </c>
      <c r="O4" s="36">
        <v>1</v>
      </c>
      <c r="P4" s="37">
        <f>AVERAGE(N4:O4)</f>
        <v>2</v>
      </c>
      <c r="Q4" s="29">
        <v>1</v>
      </c>
      <c r="R4" s="55" t="s">
        <v>55</v>
      </c>
      <c r="S4" s="34"/>
    </row>
    <row r="5" spans="1:19">
      <c r="B5" s="38" t="s">
        <v>46</v>
      </c>
      <c r="C5" s="38" t="s">
        <v>1</v>
      </c>
      <c r="D5" s="39">
        <v>0</v>
      </c>
      <c r="E5" s="41">
        <v>0</v>
      </c>
      <c r="F5" s="41">
        <v>0</v>
      </c>
      <c r="G5" s="41">
        <v>0.25</v>
      </c>
      <c r="H5" s="42">
        <v>0</v>
      </c>
      <c r="I5" s="41">
        <v>0</v>
      </c>
      <c r="J5" s="41">
        <v>0</v>
      </c>
      <c r="K5" s="41">
        <v>0</v>
      </c>
      <c r="L5" s="41">
        <v>0</v>
      </c>
      <c r="M5" s="34">
        <f t="shared" si="0"/>
        <v>0.25</v>
      </c>
      <c r="N5" s="36">
        <v>3</v>
      </c>
      <c r="O5" s="36">
        <v>2</v>
      </c>
      <c r="P5" s="37">
        <f t="shared" ref="P5:P9" si="1">AVERAGE(N5:O5)</f>
        <v>2.5</v>
      </c>
      <c r="Q5" s="29">
        <v>3</v>
      </c>
    </row>
    <row r="6" spans="1:19">
      <c r="B6" s="38" t="s">
        <v>49</v>
      </c>
      <c r="C6" s="38" t="s">
        <v>50</v>
      </c>
      <c r="D6" s="34">
        <v>0</v>
      </c>
      <c r="E6" s="34">
        <v>1</v>
      </c>
      <c r="F6" s="34">
        <v>0</v>
      </c>
      <c r="G6" s="34">
        <v>0.25</v>
      </c>
      <c r="H6" s="42">
        <v>0</v>
      </c>
      <c r="I6" s="41">
        <v>0</v>
      </c>
      <c r="J6" s="41">
        <v>0</v>
      </c>
      <c r="K6" s="41">
        <v>0</v>
      </c>
      <c r="L6" s="41">
        <v>0</v>
      </c>
      <c r="M6" s="34">
        <f t="shared" si="0"/>
        <v>1.25</v>
      </c>
      <c r="N6" s="36">
        <v>1</v>
      </c>
      <c r="O6" s="36">
        <v>3</v>
      </c>
      <c r="P6" s="37">
        <f t="shared" si="1"/>
        <v>2</v>
      </c>
      <c r="Q6" s="29">
        <v>2</v>
      </c>
      <c r="R6" s="45" t="s">
        <v>56</v>
      </c>
    </row>
    <row r="7" spans="1:19">
      <c r="B7" s="38" t="s">
        <v>52</v>
      </c>
      <c r="C7" s="38" t="s">
        <v>13</v>
      </c>
      <c r="D7" s="34">
        <v>0</v>
      </c>
      <c r="E7" s="34">
        <v>0</v>
      </c>
      <c r="F7" s="34">
        <v>0</v>
      </c>
      <c r="G7" s="35">
        <v>0</v>
      </c>
      <c r="H7" s="34">
        <v>0.1</v>
      </c>
      <c r="I7" s="34">
        <v>0</v>
      </c>
      <c r="J7" s="41">
        <v>0</v>
      </c>
      <c r="K7" s="34">
        <v>0</v>
      </c>
      <c r="L7" s="41">
        <v>0.5</v>
      </c>
      <c r="M7" s="35">
        <f t="shared" si="0"/>
        <v>0.6</v>
      </c>
      <c r="N7" s="36">
        <v>2</v>
      </c>
      <c r="O7" s="36">
        <v>4</v>
      </c>
      <c r="P7" s="37">
        <f t="shared" si="1"/>
        <v>3</v>
      </c>
      <c r="Q7" s="29">
        <v>4</v>
      </c>
      <c r="R7" s="45" t="s">
        <v>54</v>
      </c>
    </row>
    <row r="8" spans="1:19">
      <c r="B8" s="38" t="s">
        <v>47</v>
      </c>
      <c r="C8" s="38" t="s">
        <v>48</v>
      </c>
      <c r="D8" s="34">
        <v>-0.1</v>
      </c>
      <c r="E8" s="34">
        <v>0</v>
      </c>
      <c r="F8" s="34">
        <v>0</v>
      </c>
      <c r="G8" s="35">
        <v>0</v>
      </c>
      <c r="H8" s="34">
        <v>0.1</v>
      </c>
      <c r="I8" s="34">
        <v>0</v>
      </c>
      <c r="J8" s="43">
        <v>0</v>
      </c>
      <c r="K8" s="39">
        <v>0</v>
      </c>
      <c r="L8" s="43">
        <v>0</v>
      </c>
      <c r="M8" s="35">
        <f t="shared" si="0"/>
        <v>0</v>
      </c>
      <c r="N8" s="36">
        <v>5</v>
      </c>
      <c r="O8" s="36">
        <v>5</v>
      </c>
      <c r="P8" s="37">
        <f t="shared" si="1"/>
        <v>5</v>
      </c>
      <c r="Q8" s="29">
        <v>5</v>
      </c>
    </row>
    <row r="9" spans="1:19" s="46" customFormat="1">
      <c r="B9" s="47" t="s">
        <v>53</v>
      </c>
      <c r="C9" s="47" t="s">
        <v>51</v>
      </c>
      <c r="D9" s="48">
        <v>0</v>
      </c>
      <c r="E9" s="49">
        <v>0</v>
      </c>
      <c r="F9" s="49">
        <v>0</v>
      </c>
      <c r="G9" s="50">
        <v>0</v>
      </c>
      <c r="H9" s="51">
        <v>0.2</v>
      </c>
      <c r="I9" s="48">
        <v>0</v>
      </c>
      <c r="J9" s="49">
        <v>0</v>
      </c>
      <c r="K9" s="48">
        <v>0</v>
      </c>
      <c r="L9" s="49">
        <v>0</v>
      </c>
      <c r="M9" s="50">
        <f t="shared" si="0"/>
        <v>0.2</v>
      </c>
      <c r="N9" s="52">
        <v>4</v>
      </c>
      <c r="O9" s="52">
        <v>6</v>
      </c>
      <c r="P9" s="53">
        <f t="shared" si="1"/>
        <v>5</v>
      </c>
      <c r="Q9" s="52">
        <v>6</v>
      </c>
      <c r="R9" s="52"/>
      <c r="S9" s="54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marco</vt:lpstr>
      <vt:lpstr>abril</vt:lpstr>
      <vt:lpstr>maio</vt:lpstr>
      <vt:lpstr>julho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2011-02-26T04:15:19Z</dcterms:created>
  <dcterms:modified xsi:type="dcterms:W3CDTF">2011-07-21T21:27:44Z</dcterms:modified>
</cp:coreProperties>
</file>